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6"/>
  <workbookPr defaultThemeVersion="124226"/>
  <bookViews>
    <workbookView xWindow="360" yWindow="90" windowWidth="16160" windowHeight="11450"/>
  </bookViews>
  <sheets>
    <sheet name="工作表1" sheetId="1" r:id="rId1"/>
    <sheet name="工作表2" sheetId="2" r:id="rId2"/>
    <sheet name="工作表3" sheetId="3" r:id="rId3"/>
  </sheets>
  <calcPr calcId="125725"/>
</workbook>
</file>

<file path=xl/calcChain.xml><?xml version="1.0" encoding="utf-8"?>
<calcChain xmlns="http://schemas.openxmlformats.org/spreadsheetml/2006/main">
  <c r="P11" i="1"/>
  <c r="P12"/>
  <c r="P13"/>
  <c r="P14"/>
  <c r="P15"/>
  <c r="P16"/>
  <c r="P3"/>
  <c r="P4"/>
  <c r="P5"/>
  <c r="P6"/>
  <c r="P7"/>
  <c r="P8"/>
  <c r="P9"/>
  <c r="P10"/>
  <c r="P2"/>
  <c r="N16"/>
  <c r="M16"/>
  <c r="L16"/>
  <c r="I16"/>
  <c r="N15"/>
  <c r="M15"/>
  <c r="L15"/>
  <c r="I15"/>
  <c r="N14"/>
  <c r="M14"/>
  <c r="L14"/>
  <c r="I14"/>
  <c r="N13"/>
  <c r="L13"/>
  <c r="I13"/>
  <c r="N12"/>
  <c r="L12"/>
  <c r="I12"/>
  <c r="M12" s="1"/>
  <c r="N11"/>
  <c r="M11"/>
  <c r="L11"/>
  <c r="I11"/>
  <c r="N10"/>
  <c r="L10"/>
  <c r="I10"/>
  <c r="N9"/>
  <c r="M9"/>
  <c r="L9"/>
  <c r="I9"/>
  <c r="N8"/>
  <c r="M8"/>
  <c r="L8"/>
  <c r="I8"/>
  <c r="N7"/>
  <c r="L7"/>
  <c r="I7"/>
  <c r="N6"/>
  <c r="M6"/>
  <c r="L6"/>
  <c r="I6"/>
  <c r="N5"/>
  <c r="M5"/>
  <c r="L5"/>
  <c r="I5"/>
  <c r="N4"/>
  <c r="M4"/>
  <c r="L4"/>
  <c r="I4"/>
  <c r="N3"/>
  <c r="M3"/>
  <c r="L3"/>
  <c r="I3"/>
  <c r="N2"/>
  <c r="M2"/>
  <c r="L2"/>
  <c r="I2"/>
  <c r="M10" l="1"/>
  <c r="M13"/>
  <c r="M7"/>
</calcChain>
</file>

<file path=xl/sharedStrings.xml><?xml version="1.0" encoding="utf-8"?>
<sst xmlns="http://schemas.openxmlformats.org/spreadsheetml/2006/main" count="61" uniqueCount="49">
  <si>
    <t>序號</t>
  </si>
  <si>
    <t>原清單型號</t>
  </si>
  <si>
    <t>規格 (mm)</t>
  </si>
  <si>
    <t>單價 (RMB/㎡)</t>
  </si>
  <si>
    <t>匯率</t>
  </si>
  <si>
    <t>倍率</t>
  </si>
  <si>
    <t>產品成本</t>
  </si>
  <si>
    <t>公斤</t>
  </si>
  <si>
    <t>運費</t>
  </si>
  <si>
    <t>運費成本</t>
  </si>
  <si>
    <t>總成本</t>
  </si>
  <si>
    <t>建議售價</t>
  </si>
  <si>
    <t>設計師7折</t>
  </si>
  <si>
    <t>產品照片</t>
  </si>
  <si>
    <t>大花白</t>
  </si>
  <si>
    <t>1200X3000</t>
  </si>
  <si>
    <t>卡拉拉白</t>
  </si>
  <si>
    <t>古奇黑</t>
  </si>
  <si>
    <t>新維多利亞</t>
  </si>
  <si>
    <t>頂級潘多拉</t>
  </si>
  <si>
    <t>午夜-潛龍騰淵</t>
  </si>
  <si>
    <t>義大利白花金</t>
  </si>
  <si>
    <t>羅馬大洞石米白色</t>
  </si>
  <si>
    <t>1200X2900</t>
  </si>
  <si>
    <t>羅馬柱黃色</t>
  </si>
  <si>
    <t>砂岩米棕色</t>
  </si>
  <si>
    <t>鋸台木紋黑色</t>
  </si>
  <si>
    <t>毛面水洗面鏽石板</t>
  </si>
  <si>
    <t>1180X3040</t>
  </si>
  <si>
    <t>麻編米白色</t>
  </si>
  <si>
    <t>1200X2980</t>
  </si>
  <si>
    <t>摩瑪名稱</t>
    <phoneticPr fontId="3" type="noConversion"/>
  </si>
  <si>
    <t>水洗鏽金</t>
    <phoneticPr fontId="3" type="noConversion"/>
  </si>
  <si>
    <t>義式金絲</t>
    <phoneticPr fontId="3" type="noConversion"/>
  </si>
  <si>
    <t>玄武墨黑</t>
    <phoneticPr fontId="3" type="noConversion"/>
  </si>
  <si>
    <t>大理白花</t>
    <phoneticPr fontId="3" type="noConversion"/>
  </si>
  <si>
    <t>礦黑岩板</t>
    <phoneticPr fontId="3" type="noConversion"/>
  </si>
  <si>
    <t>流沙琥珀</t>
    <phoneticPr fontId="3" type="noConversion"/>
  </si>
  <si>
    <t>碳燒木-黑</t>
    <phoneticPr fontId="3" type="noConversion"/>
  </si>
  <si>
    <t>羅馬金砂-黃</t>
    <phoneticPr fontId="3" type="noConversion"/>
  </si>
  <si>
    <t>羅馬洞石-米</t>
    <phoneticPr fontId="3" type="noConversion"/>
  </si>
  <si>
    <t>水泥澆筑板米白色</t>
    <phoneticPr fontId="3" type="noConversion"/>
  </si>
  <si>
    <t>水泥澆鑄-米白</t>
    <phoneticPr fontId="3" type="noConversion"/>
  </si>
  <si>
    <t>卡斯蘭</t>
    <phoneticPr fontId="3" type="noConversion"/>
  </si>
  <si>
    <t>極地冰岩</t>
    <phoneticPr fontId="3" type="noConversion"/>
  </si>
  <si>
    <t>編織岩-米白</t>
    <phoneticPr fontId="3" type="noConversion"/>
  </si>
  <si>
    <t>卡斯灰鑽</t>
    <phoneticPr fontId="3" type="noConversion"/>
  </si>
  <si>
    <t>幻境潘朵拉</t>
    <phoneticPr fontId="3" type="noConversion"/>
  </si>
  <si>
    <t>維多玄岩</t>
    <phoneticPr fontId="3" type="noConversion"/>
  </si>
</sst>
</file>

<file path=xl/styles.xml><?xml version="1.0" encoding="utf-8"?>
<styleSheet xmlns="http://schemas.openxmlformats.org/spreadsheetml/2006/main">
  <fonts count="9">
    <font>
      <sz val="12"/>
      <color theme="1"/>
      <name val="新細明體"/>
      <family val="2"/>
      <charset val="136"/>
      <scheme val="minor"/>
    </font>
    <font>
      <sz val="12"/>
      <color rgb="FF1F1F1F"/>
      <name val="Arial"/>
      <family val="2"/>
    </font>
    <font>
      <b/>
      <sz val="12"/>
      <color rgb="FF1F1F1F"/>
      <name val="Arial"/>
      <family val="2"/>
    </font>
    <font>
      <sz val="9"/>
      <name val="新細明體"/>
      <family val="2"/>
      <charset val="136"/>
      <scheme val="minor"/>
    </font>
    <font>
      <b/>
      <sz val="12"/>
      <color rgb="FF1F1F1F"/>
      <name val="細明體"/>
      <family val="3"/>
      <charset val="136"/>
    </font>
    <font>
      <b/>
      <sz val="12"/>
      <color theme="1"/>
      <name val="新細明體"/>
      <family val="2"/>
      <charset val="136"/>
      <scheme val="minor"/>
    </font>
    <font>
      <sz val="12"/>
      <color rgb="FF1F1F1F"/>
      <name val="細明體"/>
      <family val="3"/>
      <charset val="136"/>
    </font>
    <font>
      <sz val="12"/>
      <color theme="1"/>
      <name val="Arial"/>
      <family val="2"/>
    </font>
    <font>
      <sz val="12"/>
      <color theme="1"/>
      <name val="細明體"/>
      <family val="3"/>
      <charset val="136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9">
    <xf numFmtId="0" fontId="0" fillId="0" borderId="0" xfId="0" applyAlignment="1">
      <alignment vertical="center"/>
    </xf>
    <xf numFmtId="0" fontId="1" fillId="0" borderId="1" xfId="0" applyFont="1" applyBorder="1" applyAlignment="1">
      <alignment horizontal="center" vertical="center" wrapText="1" readingOrder="1"/>
    </xf>
    <xf numFmtId="0" fontId="0" fillId="0" borderId="1" xfId="0" applyBorder="1" applyAlignment="1">
      <alignment horizontal="center" vertical="center" readingOrder="1"/>
    </xf>
    <xf numFmtId="0" fontId="2" fillId="0" borderId="1" xfId="0" applyFont="1" applyBorder="1" applyAlignment="1">
      <alignment horizontal="center" vertical="center" wrapText="1" readingOrder="1"/>
    </xf>
    <xf numFmtId="1" fontId="0" fillId="0" borderId="1" xfId="0" applyNumberFormat="1" applyBorder="1" applyAlignment="1">
      <alignment horizontal="center" vertical="center" readingOrder="1"/>
    </xf>
    <xf numFmtId="1" fontId="0" fillId="0" borderId="1" xfId="0" applyNumberForma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 readingOrder="1"/>
    </xf>
    <xf numFmtId="1" fontId="0" fillId="2" borderId="1" xfId="0" applyNumberFormat="1" applyFill="1" applyBorder="1" applyAlignment="1">
      <alignment horizontal="center" vertical="center" readingOrder="1"/>
    </xf>
    <xf numFmtId="0" fontId="4" fillId="0" borderId="1" xfId="0" applyFont="1" applyBorder="1" applyAlignment="1">
      <alignment horizontal="center" vertical="center" wrapText="1" readingOrder="1"/>
    </xf>
    <xf numFmtId="0" fontId="0" fillId="3" borderId="1" xfId="0" applyFill="1" applyBorder="1" applyAlignment="1">
      <alignment horizontal="center" vertical="center" readingOrder="1"/>
    </xf>
    <xf numFmtId="0" fontId="4" fillId="3" borderId="1" xfId="0" applyFont="1" applyFill="1" applyBorder="1" applyAlignment="1">
      <alignment horizontal="center" vertical="center" wrapText="1" readingOrder="1"/>
    </xf>
    <xf numFmtId="0" fontId="0" fillId="0" borderId="0" xfId="0" applyAlignment="1"/>
    <xf numFmtId="0" fontId="6" fillId="0" borderId="1" xfId="0" applyFont="1" applyBorder="1" applyAlignment="1">
      <alignment horizontal="center" vertical="center" wrapText="1" readingOrder="1"/>
    </xf>
    <xf numFmtId="0" fontId="5" fillId="0" borderId="0" xfId="0" applyFont="1" applyAlignment="1">
      <alignment horizontal="center" vertical="center" readingOrder="1"/>
    </xf>
    <xf numFmtId="0" fontId="7" fillId="0" borderId="0" xfId="0" applyFont="1" applyAlignment="1">
      <alignment horizontal="center" vertical="center"/>
    </xf>
    <xf numFmtId="0" fontId="5" fillId="0" borderId="1" xfId="0" applyFont="1" applyBorder="1" applyAlignment="1">
      <alignment horizontal="center" vertical="center" readingOrder="1"/>
    </xf>
    <xf numFmtId="0" fontId="0" fillId="0" borderId="1" xfId="0" applyBorder="1" applyAlignment="1"/>
    <xf numFmtId="0" fontId="8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</cellXfs>
  <cellStyles count="1">
    <cellStyle name="一般" xfId="0" builtinId="0"/>
  </cellStyles>
  <dxfs count="0"/>
  <tableStyles count="0" defaultTableStyle="TableStyleMedium2" defaultPivotStyle="PivotStyleLight16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</xdr:row>
      <xdr:rowOff>0</xdr:rowOff>
    </xdr:from>
    <xdr:ext cx="1403350" cy="714375"/>
    <xdr:pic>
      <xdr:nvPicPr>
        <xdr:cNvPr id="0" name="Image 1" descr="Picture"/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9600" y="215900"/>
          <a:ext cx="140335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3</xdr:row>
      <xdr:rowOff>0</xdr:rowOff>
    </xdr:from>
    <xdr:ext cx="1403350" cy="714375"/>
    <xdr:pic>
      <xdr:nvPicPr>
        <xdr:cNvPr id="2" name="Image 2" descr="Picture"/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1612900"/>
          <a:ext cx="140335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5</xdr:row>
      <xdr:rowOff>0</xdr:rowOff>
    </xdr:from>
    <xdr:ext cx="1403350" cy="714375"/>
    <xdr:pic>
      <xdr:nvPicPr>
        <xdr:cNvPr id="3" name="Image 3" descr="Picture"/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3009900"/>
          <a:ext cx="140335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6</xdr:row>
      <xdr:rowOff>0</xdr:rowOff>
    </xdr:from>
    <xdr:ext cx="1403350" cy="714375"/>
    <xdr:pic>
      <xdr:nvPicPr>
        <xdr:cNvPr id="4" name="Image 4" descr="Picture"/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9600" y="3708400"/>
          <a:ext cx="140335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7</xdr:row>
      <xdr:rowOff>0</xdr:rowOff>
    </xdr:from>
    <xdr:ext cx="1403350" cy="714375"/>
    <xdr:pic>
      <xdr:nvPicPr>
        <xdr:cNvPr id="5" name="Image 5" descr="Picture"/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9600" y="4406900"/>
          <a:ext cx="140335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</xdr:row>
      <xdr:rowOff>0</xdr:rowOff>
    </xdr:from>
    <xdr:ext cx="1403350" cy="714375"/>
    <xdr:pic>
      <xdr:nvPicPr>
        <xdr:cNvPr id="6" name="Image 6" descr="Picture"/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09600" y="5105400"/>
          <a:ext cx="140335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9</xdr:row>
      <xdr:rowOff>0</xdr:rowOff>
    </xdr:from>
    <xdr:ext cx="1403350" cy="714375"/>
    <xdr:pic>
      <xdr:nvPicPr>
        <xdr:cNvPr id="7" name="Image 7" descr="Picture"/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" y="5803900"/>
          <a:ext cx="140335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10</xdr:row>
      <xdr:rowOff>0</xdr:rowOff>
    </xdr:from>
    <xdr:ext cx="1403350" cy="714375"/>
    <xdr:pic>
      <xdr:nvPicPr>
        <xdr:cNvPr id="8" name="Image 8" descr="Picture"/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6502400"/>
          <a:ext cx="140335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11</xdr:row>
      <xdr:rowOff>0</xdr:rowOff>
    </xdr:from>
    <xdr:ext cx="1397000" cy="714375"/>
    <xdr:pic>
      <xdr:nvPicPr>
        <xdr:cNvPr id="9" name="Image 9" descr="Picture"/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09600" y="7200900"/>
          <a:ext cx="139700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12</xdr:row>
      <xdr:rowOff>0</xdr:rowOff>
    </xdr:from>
    <xdr:ext cx="1403350" cy="714375"/>
    <xdr:pic>
      <xdr:nvPicPr>
        <xdr:cNvPr id="10" name="Image 10" descr="Picture"/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09600" y="7899400"/>
          <a:ext cx="1403350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</xdr:row>
      <xdr:rowOff>0</xdr:rowOff>
    </xdr:from>
    <xdr:ext cx="1403350" cy="714375"/>
    <xdr:pic>
      <xdr:nvPicPr>
        <xdr:cNvPr id="11" name="Image 11" descr="Picture"/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09600" y="9296400"/>
          <a:ext cx="1403350" cy="714375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15</xdr:row>
      <xdr:rowOff>8619</xdr:rowOff>
    </xdr:from>
    <xdr:to>
      <xdr:col>2</xdr:col>
      <xdr:colOff>5291</xdr:colOff>
      <xdr:row>16</xdr:row>
      <xdr:rowOff>10583</xdr:rowOff>
    </xdr:to>
    <xdr:pic>
      <xdr:nvPicPr>
        <xdr:cNvPr id="12" name="圖片 11" descr="麻邊米白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 rot="16200000">
          <a:off x="959456" y="9653663"/>
          <a:ext cx="700464" cy="14022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P16"/>
  <sheetViews>
    <sheetView tabSelected="1" zoomScale="80" zoomScaleNormal="80" workbookViewId="0">
      <selection activeCell="N10" sqref="N10"/>
    </sheetView>
  </sheetViews>
  <sheetFormatPr defaultRowHeight="17"/>
  <cols>
    <col min="2" max="2" width="20" style="11" customWidth="1"/>
    <col min="3" max="3" width="22.6328125" style="14" customWidth="1"/>
    <col min="4" max="4" width="26.36328125" style="11" customWidth="1"/>
    <col min="5" max="5" width="21.08984375" style="11" customWidth="1"/>
    <col min="6" max="6" width="16.6328125" style="11" customWidth="1"/>
    <col min="7" max="7" width="10.36328125" style="11" customWidth="1"/>
    <col min="9" max="9" width="11.54296875" style="11" customWidth="1"/>
    <col min="12" max="13" width="11.54296875" style="11" customWidth="1"/>
    <col min="14" max="14" width="12.6328125" style="11" customWidth="1"/>
    <col min="15" max="15" width="12.90625" style="11" customWidth="1"/>
    <col min="16" max="16" width="15.26953125" style="11" customWidth="1"/>
  </cols>
  <sheetData>
    <row r="1" spans="1:16" s="13" customFormat="1">
      <c r="A1" s="3" t="s">
        <v>0</v>
      </c>
      <c r="B1" s="15" t="s">
        <v>13</v>
      </c>
      <c r="C1" s="8" t="s">
        <v>31</v>
      </c>
      <c r="D1" s="3" t="s">
        <v>1</v>
      </c>
      <c r="E1" s="3" t="s">
        <v>2</v>
      </c>
      <c r="F1" s="3" t="s">
        <v>3</v>
      </c>
      <c r="G1" s="8" t="s">
        <v>4</v>
      </c>
      <c r="H1" s="3" t="s">
        <v>5</v>
      </c>
      <c r="I1" s="8" t="s">
        <v>6</v>
      </c>
      <c r="J1" s="8" t="s">
        <v>7</v>
      </c>
      <c r="K1" s="8" t="s">
        <v>8</v>
      </c>
      <c r="L1" s="8" t="s">
        <v>9</v>
      </c>
      <c r="M1" s="10" t="s">
        <v>10</v>
      </c>
      <c r="N1" s="3" t="s">
        <v>11</v>
      </c>
      <c r="O1" s="6" t="s">
        <v>11</v>
      </c>
      <c r="P1" s="3" t="s">
        <v>12</v>
      </c>
    </row>
    <row r="2" spans="1:16" ht="55" customHeight="1">
      <c r="A2" s="1">
        <v>1</v>
      </c>
      <c r="B2" s="16"/>
      <c r="C2" s="17" t="s">
        <v>35</v>
      </c>
      <c r="D2" s="1" t="s">
        <v>14</v>
      </c>
      <c r="E2" s="1" t="s">
        <v>15</v>
      </c>
      <c r="F2" s="1">
        <v>382</v>
      </c>
      <c r="G2" s="1">
        <v>5</v>
      </c>
      <c r="H2" s="2">
        <v>6.5</v>
      </c>
      <c r="I2" s="2">
        <f t="shared" ref="I2:I16" si="0">F2*G2</f>
        <v>1910</v>
      </c>
      <c r="J2" s="2">
        <v>20</v>
      </c>
      <c r="K2" s="2">
        <v>60</v>
      </c>
      <c r="L2" s="2">
        <f t="shared" ref="L2:L16" si="1">J2*K2</f>
        <v>1200</v>
      </c>
      <c r="M2" s="9">
        <f t="shared" ref="M2:M16" si="2">I2+L2</f>
        <v>3110</v>
      </c>
      <c r="N2" s="4">
        <f t="shared" ref="N2:N16" si="3">F2*G2*H2</f>
        <v>12415</v>
      </c>
      <c r="O2" s="7">
        <v>12500</v>
      </c>
      <c r="P2" s="5">
        <f>O2*0.7</f>
        <v>8750</v>
      </c>
    </row>
    <row r="3" spans="1:16" ht="55" customHeight="1">
      <c r="A3" s="1">
        <v>2</v>
      </c>
      <c r="B3" s="16"/>
      <c r="C3" s="17" t="s">
        <v>44</v>
      </c>
      <c r="D3" s="1" t="s">
        <v>16</v>
      </c>
      <c r="E3" s="1" t="s">
        <v>15</v>
      </c>
      <c r="F3" s="1">
        <v>382</v>
      </c>
      <c r="G3" s="1">
        <v>5</v>
      </c>
      <c r="H3" s="2">
        <v>6.5</v>
      </c>
      <c r="I3" s="2">
        <f t="shared" si="0"/>
        <v>1910</v>
      </c>
      <c r="J3" s="2">
        <v>20</v>
      </c>
      <c r="K3" s="2">
        <v>60</v>
      </c>
      <c r="L3" s="2">
        <f t="shared" si="1"/>
        <v>1200</v>
      </c>
      <c r="M3" s="9">
        <f t="shared" si="2"/>
        <v>3110</v>
      </c>
      <c r="N3" s="4">
        <f t="shared" si="3"/>
        <v>12415</v>
      </c>
      <c r="O3" s="7">
        <v>12500</v>
      </c>
      <c r="P3" s="5">
        <f t="shared" ref="P3:P16" si="4">O3*0.7</f>
        <v>8750</v>
      </c>
    </row>
    <row r="4" spans="1:16" ht="55" customHeight="1">
      <c r="A4" s="1">
        <v>3</v>
      </c>
      <c r="B4" s="16"/>
      <c r="C4" s="17" t="s">
        <v>36</v>
      </c>
      <c r="D4" s="1" t="s">
        <v>17</v>
      </c>
      <c r="E4" s="1" t="s">
        <v>15</v>
      </c>
      <c r="F4" s="1">
        <v>382</v>
      </c>
      <c r="G4" s="1">
        <v>5</v>
      </c>
      <c r="H4" s="2">
        <v>6.5</v>
      </c>
      <c r="I4" s="2">
        <f t="shared" si="0"/>
        <v>1910</v>
      </c>
      <c r="J4" s="2">
        <v>20</v>
      </c>
      <c r="K4" s="2">
        <v>60</v>
      </c>
      <c r="L4" s="2">
        <f t="shared" si="1"/>
        <v>1200</v>
      </c>
      <c r="M4" s="9">
        <f t="shared" si="2"/>
        <v>3110</v>
      </c>
      <c r="N4" s="4">
        <f t="shared" si="3"/>
        <v>12415</v>
      </c>
      <c r="O4" s="7">
        <v>12500</v>
      </c>
      <c r="P4" s="5">
        <f t="shared" si="4"/>
        <v>8750</v>
      </c>
    </row>
    <row r="5" spans="1:16" ht="55" customHeight="1">
      <c r="A5" s="1">
        <v>4</v>
      </c>
      <c r="B5" s="16"/>
      <c r="C5" s="17" t="s">
        <v>48</v>
      </c>
      <c r="D5" s="1" t="s">
        <v>18</v>
      </c>
      <c r="E5" s="1" t="s">
        <v>15</v>
      </c>
      <c r="F5" s="1">
        <v>382</v>
      </c>
      <c r="G5" s="1">
        <v>5</v>
      </c>
      <c r="H5" s="2">
        <v>6.5</v>
      </c>
      <c r="I5" s="2">
        <f t="shared" si="0"/>
        <v>1910</v>
      </c>
      <c r="J5" s="2">
        <v>20</v>
      </c>
      <c r="K5" s="2">
        <v>60</v>
      </c>
      <c r="L5" s="2">
        <f t="shared" si="1"/>
        <v>1200</v>
      </c>
      <c r="M5" s="9">
        <f t="shared" si="2"/>
        <v>3110</v>
      </c>
      <c r="N5" s="4">
        <f t="shared" si="3"/>
        <v>12415</v>
      </c>
      <c r="O5" s="7">
        <v>12500</v>
      </c>
      <c r="P5" s="5">
        <f t="shared" si="4"/>
        <v>8750</v>
      </c>
    </row>
    <row r="6" spans="1:16" ht="55" customHeight="1">
      <c r="A6" s="1">
        <v>5</v>
      </c>
      <c r="B6" s="16"/>
      <c r="C6" s="17" t="s">
        <v>47</v>
      </c>
      <c r="D6" s="1" t="s">
        <v>19</v>
      </c>
      <c r="E6" s="1" t="s">
        <v>15</v>
      </c>
      <c r="F6" s="1">
        <v>382</v>
      </c>
      <c r="G6" s="1">
        <v>5</v>
      </c>
      <c r="H6" s="2">
        <v>6.5</v>
      </c>
      <c r="I6" s="2">
        <f t="shared" si="0"/>
        <v>1910</v>
      </c>
      <c r="J6" s="2">
        <v>20</v>
      </c>
      <c r="K6" s="2">
        <v>60</v>
      </c>
      <c r="L6" s="2">
        <f t="shared" si="1"/>
        <v>1200</v>
      </c>
      <c r="M6" s="9">
        <f t="shared" si="2"/>
        <v>3110</v>
      </c>
      <c r="N6" s="4">
        <f t="shared" si="3"/>
        <v>12415</v>
      </c>
      <c r="O6" s="7">
        <v>12500</v>
      </c>
      <c r="P6" s="5">
        <f t="shared" si="4"/>
        <v>8750</v>
      </c>
    </row>
    <row r="7" spans="1:16" ht="55" customHeight="1">
      <c r="A7" s="1">
        <v>6</v>
      </c>
      <c r="B7" s="16"/>
      <c r="C7" s="17" t="s">
        <v>34</v>
      </c>
      <c r="D7" s="1" t="s">
        <v>20</v>
      </c>
      <c r="E7" s="1" t="s">
        <v>15</v>
      </c>
      <c r="F7" s="1">
        <v>425</v>
      </c>
      <c r="G7" s="1">
        <v>5</v>
      </c>
      <c r="H7" s="2">
        <v>6.5</v>
      </c>
      <c r="I7" s="2">
        <f t="shared" si="0"/>
        <v>2125</v>
      </c>
      <c r="J7" s="2">
        <v>20</v>
      </c>
      <c r="K7" s="2">
        <v>60</v>
      </c>
      <c r="L7" s="2">
        <f t="shared" si="1"/>
        <v>1200</v>
      </c>
      <c r="M7" s="9">
        <f t="shared" si="2"/>
        <v>3325</v>
      </c>
      <c r="N7" s="4">
        <f t="shared" si="3"/>
        <v>13812.5</v>
      </c>
      <c r="O7" s="7">
        <v>13900</v>
      </c>
      <c r="P7" s="5">
        <f t="shared" si="4"/>
        <v>9730</v>
      </c>
    </row>
    <row r="8" spans="1:16" ht="55" customHeight="1">
      <c r="A8" s="1">
        <v>7</v>
      </c>
      <c r="B8" s="16"/>
      <c r="C8" s="17" t="s">
        <v>33</v>
      </c>
      <c r="D8" s="1" t="s">
        <v>21</v>
      </c>
      <c r="E8" s="1" t="s">
        <v>15</v>
      </c>
      <c r="F8" s="1">
        <v>382</v>
      </c>
      <c r="G8" s="1">
        <v>5</v>
      </c>
      <c r="H8" s="2">
        <v>6.5</v>
      </c>
      <c r="I8" s="2">
        <f t="shared" si="0"/>
        <v>1910</v>
      </c>
      <c r="J8" s="2">
        <v>20</v>
      </c>
      <c r="K8" s="2">
        <v>60</v>
      </c>
      <c r="L8" s="2">
        <f t="shared" si="1"/>
        <v>1200</v>
      </c>
      <c r="M8" s="9">
        <f t="shared" si="2"/>
        <v>3110</v>
      </c>
      <c r="N8" s="4">
        <f t="shared" si="3"/>
        <v>12415</v>
      </c>
      <c r="O8" s="7">
        <v>12500</v>
      </c>
      <c r="P8" s="5">
        <f t="shared" si="4"/>
        <v>8750</v>
      </c>
    </row>
    <row r="9" spans="1:16" ht="55" customHeight="1">
      <c r="A9" s="1">
        <v>8</v>
      </c>
      <c r="B9" s="16"/>
      <c r="C9" s="17" t="s">
        <v>40</v>
      </c>
      <c r="D9" s="1" t="s">
        <v>22</v>
      </c>
      <c r="E9" s="1" t="s">
        <v>23</v>
      </c>
      <c r="F9" s="1">
        <v>293</v>
      </c>
      <c r="G9" s="1">
        <v>5</v>
      </c>
      <c r="H9" s="2">
        <v>6.5</v>
      </c>
      <c r="I9" s="2">
        <f t="shared" si="0"/>
        <v>1465</v>
      </c>
      <c r="J9" s="2">
        <v>20</v>
      </c>
      <c r="K9" s="2">
        <v>60</v>
      </c>
      <c r="L9" s="2">
        <f t="shared" si="1"/>
        <v>1200</v>
      </c>
      <c r="M9" s="9">
        <f t="shared" si="2"/>
        <v>2665</v>
      </c>
      <c r="N9" s="4">
        <f t="shared" si="3"/>
        <v>9522.5</v>
      </c>
      <c r="O9" s="7">
        <v>9900</v>
      </c>
      <c r="P9" s="5">
        <f t="shared" si="4"/>
        <v>6930</v>
      </c>
    </row>
    <row r="10" spans="1:16" ht="55" customHeight="1">
      <c r="A10" s="1">
        <v>9</v>
      </c>
      <c r="B10" s="16"/>
      <c r="C10" s="17" t="s">
        <v>39</v>
      </c>
      <c r="D10" s="1" t="s">
        <v>24</v>
      </c>
      <c r="E10" s="1" t="s">
        <v>15</v>
      </c>
      <c r="F10" s="1">
        <v>425</v>
      </c>
      <c r="G10" s="1">
        <v>5</v>
      </c>
      <c r="H10" s="2">
        <v>6.5</v>
      </c>
      <c r="I10" s="2">
        <f t="shared" si="0"/>
        <v>2125</v>
      </c>
      <c r="J10" s="2">
        <v>20</v>
      </c>
      <c r="K10" s="2">
        <v>60</v>
      </c>
      <c r="L10" s="2">
        <f t="shared" si="1"/>
        <v>1200</v>
      </c>
      <c r="M10" s="9">
        <f t="shared" si="2"/>
        <v>3325</v>
      </c>
      <c r="N10" s="4">
        <f t="shared" si="3"/>
        <v>13812.5</v>
      </c>
      <c r="O10" s="7">
        <v>13900</v>
      </c>
      <c r="P10" s="5">
        <f t="shared" si="4"/>
        <v>9730</v>
      </c>
    </row>
    <row r="11" spans="1:16" ht="55" customHeight="1">
      <c r="A11" s="1">
        <v>10</v>
      </c>
      <c r="B11" s="16"/>
      <c r="C11" s="17" t="s">
        <v>37</v>
      </c>
      <c r="D11" s="1" t="s">
        <v>25</v>
      </c>
      <c r="E11" s="1" t="s">
        <v>15</v>
      </c>
      <c r="F11" s="1">
        <v>425</v>
      </c>
      <c r="G11" s="1">
        <v>5</v>
      </c>
      <c r="H11" s="2">
        <v>6.5</v>
      </c>
      <c r="I11" s="2">
        <f t="shared" si="0"/>
        <v>2125</v>
      </c>
      <c r="J11" s="2">
        <v>20</v>
      </c>
      <c r="K11" s="2">
        <v>60</v>
      </c>
      <c r="L11" s="2">
        <f t="shared" si="1"/>
        <v>1200</v>
      </c>
      <c r="M11" s="9">
        <f t="shared" si="2"/>
        <v>3325</v>
      </c>
      <c r="N11" s="4">
        <f t="shared" si="3"/>
        <v>13812.5</v>
      </c>
      <c r="O11" s="7">
        <v>13900</v>
      </c>
      <c r="P11" s="5">
        <f>O11*0.7</f>
        <v>9730</v>
      </c>
    </row>
    <row r="12" spans="1:16" ht="55" customHeight="1">
      <c r="A12" s="1">
        <v>11</v>
      </c>
      <c r="B12" s="16"/>
      <c r="C12" s="17" t="s">
        <v>38</v>
      </c>
      <c r="D12" s="1" t="s">
        <v>26</v>
      </c>
      <c r="E12" s="1" t="s">
        <v>15</v>
      </c>
      <c r="F12" s="1">
        <v>432</v>
      </c>
      <c r="G12" s="1">
        <v>5</v>
      </c>
      <c r="H12" s="2">
        <v>6.5</v>
      </c>
      <c r="I12" s="2">
        <f t="shared" si="0"/>
        <v>2160</v>
      </c>
      <c r="J12" s="2">
        <v>20</v>
      </c>
      <c r="K12" s="2">
        <v>60</v>
      </c>
      <c r="L12" s="2">
        <f t="shared" si="1"/>
        <v>1200</v>
      </c>
      <c r="M12" s="9">
        <f t="shared" si="2"/>
        <v>3360</v>
      </c>
      <c r="N12" s="4">
        <f t="shared" si="3"/>
        <v>14040</v>
      </c>
      <c r="O12" s="7">
        <v>14100</v>
      </c>
      <c r="P12" s="5">
        <f t="shared" si="4"/>
        <v>9870</v>
      </c>
    </row>
    <row r="13" spans="1:16" ht="55" customHeight="1">
      <c r="A13" s="1">
        <v>12</v>
      </c>
      <c r="B13" s="16"/>
      <c r="C13" s="17" t="s">
        <v>32</v>
      </c>
      <c r="D13" s="1" t="s">
        <v>27</v>
      </c>
      <c r="E13" s="1" t="s">
        <v>15</v>
      </c>
      <c r="F13" s="1">
        <v>476</v>
      </c>
      <c r="G13" s="1">
        <v>5</v>
      </c>
      <c r="H13" s="2">
        <v>6.5</v>
      </c>
      <c r="I13" s="2">
        <f t="shared" si="0"/>
        <v>2380</v>
      </c>
      <c r="J13" s="2">
        <v>20</v>
      </c>
      <c r="K13" s="2">
        <v>60</v>
      </c>
      <c r="L13" s="2">
        <f t="shared" si="1"/>
        <v>1200</v>
      </c>
      <c r="M13" s="9">
        <f t="shared" si="2"/>
        <v>3580</v>
      </c>
      <c r="N13" s="4">
        <f t="shared" si="3"/>
        <v>15470</v>
      </c>
      <c r="O13" s="7">
        <v>15500</v>
      </c>
      <c r="P13" s="5">
        <f t="shared" si="4"/>
        <v>10850</v>
      </c>
    </row>
    <row r="14" spans="1:16" ht="55" customHeight="1">
      <c r="A14" s="1">
        <v>13</v>
      </c>
      <c r="B14" s="16"/>
      <c r="C14" s="17" t="s">
        <v>42</v>
      </c>
      <c r="D14" s="12" t="s">
        <v>41</v>
      </c>
      <c r="E14" s="1" t="s">
        <v>28</v>
      </c>
      <c r="F14" s="1">
        <v>338</v>
      </c>
      <c r="G14" s="1">
        <v>5</v>
      </c>
      <c r="H14" s="2">
        <v>6.5</v>
      </c>
      <c r="I14" s="2">
        <f t="shared" si="0"/>
        <v>1690</v>
      </c>
      <c r="J14" s="2">
        <v>20</v>
      </c>
      <c r="K14" s="2">
        <v>60</v>
      </c>
      <c r="L14" s="2">
        <f t="shared" si="1"/>
        <v>1200</v>
      </c>
      <c r="M14" s="9">
        <f t="shared" si="2"/>
        <v>2890</v>
      </c>
      <c r="N14" s="4">
        <f t="shared" si="3"/>
        <v>10985</v>
      </c>
      <c r="O14" s="7">
        <v>11000</v>
      </c>
      <c r="P14" s="5">
        <f t="shared" si="4"/>
        <v>7699.9999999999991</v>
      </c>
    </row>
    <row r="15" spans="1:16" ht="55" customHeight="1">
      <c r="A15" s="1">
        <v>14</v>
      </c>
      <c r="B15" s="16"/>
      <c r="C15" s="18" t="s">
        <v>46</v>
      </c>
      <c r="D15" s="12" t="s">
        <v>43</v>
      </c>
      <c r="E15" s="1" t="s">
        <v>15</v>
      </c>
      <c r="F15" s="1">
        <v>497</v>
      </c>
      <c r="G15" s="1">
        <v>5</v>
      </c>
      <c r="H15" s="2">
        <v>6.5</v>
      </c>
      <c r="I15" s="2">
        <f t="shared" si="0"/>
        <v>2485</v>
      </c>
      <c r="J15" s="2">
        <v>20</v>
      </c>
      <c r="K15" s="2">
        <v>60</v>
      </c>
      <c r="L15" s="2">
        <f t="shared" si="1"/>
        <v>1200</v>
      </c>
      <c r="M15" s="9">
        <f t="shared" si="2"/>
        <v>3685</v>
      </c>
      <c r="N15" s="4">
        <f t="shared" si="3"/>
        <v>16152.5</v>
      </c>
      <c r="O15" s="7">
        <v>16200</v>
      </c>
      <c r="P15" s="5">
        <f t="shared" si="4"/>
        <v>11340</v>
      </c>
    </row>
    <row r="16" spans="1:16" ht="55" customHeight="1">
      <c r="A16" s="1">
        <v>15</v>
      </c>
      <c r="B16" s="16"/>
      <c r="C16" s="12" t="s">
        <v>45</v>
      </c>
      <c r="D16" s="1" t="s">
        <v>29</v>
      </c>
      <c r="E16" s="1" t="s">
        <v>30</v>
      </c>
      <c r="F16" s="1">
        <v>405</v>
      </c>
      <c r="G16" s="1">
        <v>5</v>
      </c>
      <c r="H16" s="2">
        <v>6.5</v>
      </c>
      <c r="I16" s="2">
        <f t="shared" si="0"/>
        <v>2025</v>
      </c>
      <c r="J16" s="2">
        <v>20</v>
      </c>
      <c r="K16" s="2">
        <v>60</v>
      </c>
      <c r="L16" s="2">
        <f t="shared" si="1"/>
        <v>1200</v>
      </c>
      <c r="M16" s="9">
        <f t="shared" si="2"/>
        <v>3225</v>
      </c>
      <c r="N16" s="4">
        <f t="shared" si="3"/>
        <v>13162.5</v>
      </c>
      <c r="O16" s="7">
        <v>13200</v>
      </c>
      <c r="P16" s="5">
        <f t="shared" si="4"/>
        <v>9240</v>
      </c>
    </row>
  </sheetData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7"/>
  <sheetData/>
  <phoneticPr fontId="3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7"/>
  <sheetData/>
  <phoneticPr fontId="3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Compatible / Openpyxl 3.1.5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工作表1</vt:lpstr>
      <vt:lpstr>工作表2</vt:lpstr>
      <vt:lpstr>工作表3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2026-01-11T07:04:27Z</dcterms:created>
  <dcterms:modified xsi:type="dcterms:W3CDTF">2026-01-14T05:18:26Z</dcterms:modified>
</cp:coreProperties>
</file>